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<sst xmlns="http://schemas.openxmlformats.org/spreadsheetml/2006/main" count="28" uniqueCount="25">
  <si>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POTENZA NECESSARIA PER IL PRERISCALDO DI UN VOLUME D'OLIO</t>
  </si>
  <si>
    <t>LARGHEZZA SERBATOIO</t>
  </si>
  <si>
    <t>LUNGHEZZA SERBATOIO</t>
  </si>
  <si>
    <t>ALTEZZA DEL PELO LIBERO</t>
  </si>
  <si>
    <t>TEMPO DI PRERISCALDO AMMESSO</t>
  </si>
  <si>
    <t>(m)</t>
  </si>
  <si>
    <t>(°C)</t>
  </si>
  <si>
    <t>(kW)</t>
  </si>
  <si>
    <t>RISULTATO POTENZA NECESSARIA</t>
  </si>
  <si>
    <t>DIAGRAMMA ANDAMENTO DELLE TEMPERATURE NEL SERBATOIO</t>
  </si>
  <si>
    <t>COEFF. CONDUZIONE PARETI SERBATOIO</t>
  </si>
  <si>
    <t>FINESTRA DI INPUT DATI</t>
  </si>
  <si>
    <t>FINESTRA DI AUTPUT DATI</t>
  </si>
  <si>
    <t>SUPERFICIE DI SCAMBIO DEL SERBATORIO</t>
  </si>
  <si>
    <t>MASSA D'OLIO</t>
  </si>
  <si>
    <t>(m2)</t>
  </si>
  <si>
    <t>(kg)</t>
  </si>
  <si>
    <t>TEMPERATURA FINALE RICHIESTA PER L'OLIO</t>
  </si>
  <si>
    <t>(minuti)</t>
  </si>
  <si>
    <t>VOLUME D'OLIO</t>
  </si>
  <si>
    <t>(m3)</t>
  </si>
  <si>
    <t>INPUT POTENZA ISTALLATA</t>
  </si>
  <si>
    <r>
      <t xml:space="preserve">( </t>
    </r>
    <r>
      <rPr>
        <b/>
        <sz val="10"/>
        <rFont val="Arial"/>
        <family val="2"/>
      </rPr>
      <t>immettere</t>
    </r>
    <r>
      <rPr>
        <sz val="10"/>
        <rFont val="Arial"/>
        <family val="0"/>
      </rPr>
      <t xml:space="preserve"> 5,5 se c'è scarso   </t>
    </r>
  </si>
  <si>
    <t>ricambio d'aria attorno al serbatoio, 11 se medio, 16,5 se elevato)</t>
  </si>
  <si>
    <t>TEMPERATURA AMBIENTE = T iniziale OLIO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</si>
</sst>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8.75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0" fillId="3" borderId="1" xfId="0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Temperatura Serbatoio</a:t>
            </a:r>
          </a:p>
        </c:rich>
      </c:tx>
      <c:layout>
        <c:manualLayout>
          <c:xMode val="factor"/>
          <c:yMode val="factor"/>
          <c:x val="0.221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7825"/>
          <c:w val="0.761"/>
          <c:h val="0.82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Foglio2!$B$1:$B$122</c:f>
              <c:numCache>
                <c:ptCount val="122"/>
                <c:pt idx="0">
                  <c:v>0</c:v>
                </c:pt>
                <c:pt idx="1">
                  <c:v>0.22721794677006638</c:v>
                </c:pt>
                <c:pt idx="2">
                  <c:v>0.4538679855914681</c:v>
                </c:pt>
                <c:pt idx="3">
                  <c:v>0.6799515358918395</c:v>
                </c:pt>
                <c:pt idx="4">
                  <c:v>0.9054700135511522</c:v>
                </c:pt>
                <c:pt idx="5">
                  <c:v>1.130424830910466</c:v>
                </c:pt>
                <c:pt idx="6">
                  <c:v>1.3548173967809163</c:v>
                </c:pt>
                <c:pt idx="7">
                  <c:v>1.5786491164523946</c:v>
                </c:pt>
                <c:pt idx="8">
                  <c:v>1.8019213917024477</c:v>
                </c:pt>
                <c:pt idx="9">
                  <c:v>2.024635620805011</c:v>
                </c:pt>
                <c:pt idx="10">
                  <c:v>2.2467931985391942</c:v>
                </c:pt>
                <c:pt idx="11">
                  <c:v>2.4683955161979907</c:v>
                </c:pt>
                <c:pt idx="12">
                  <c:v>2.689443961596993</c:v>
                </c:pt>
                <c:pt idx="13">
                  <c:v>2.9099399190830906</c:v>
                </c:pt>
                <c:pt idx="14">
                  <c:v>3.1298847695431404</c:v>
                </c:pt>
                <c:pt idx="15">
                  <c:v>3.349279890412613</c:v>
                </c:pt>
                <c:pt idx="16">
                  <c:v>3.5681266556842526</c:v>
                </c:pt>
                <c:pt idx="17">
                  <c:v>3.786426435916616</c:v>
                </c:pt>
                <c:pt idx="18">
                  <c:v>4.004180598242672</c:v>
                </c:pt>
                <c:pt idx="19">
                  <c:v>4.221390506378417</c:v>
                </c:pt>
                <c:pt idx="20">
                  <c:v>4.438057520631388</c:v>
                </c:pt>
                <c:pt idx="21">
                  <c:v>4.654182997909105</c:v>
                </c:pt>
                <c:pt idx="22">
                  <c:v>4.869768291727734</c:v>
                </c:pt>
                <c:pt idx="23">
                  <c:v>5.084814752220406</c:v>
                </c:pt>
                <c:pt idx="24">
                  <c:v>5.29932372614571</c:v>
                </c:pt>
                <c:pt idx="25">
                  <c:v>5.513296556896215</c:v>
                </c:pt>
                <c:pt idx="26">
                  <c:v>5.726734584506768</c:v>
                </c:pt>
                <c:pt idx="27">
                  <c:v>5.939639145662953</c:v>
                </c:pt>
                <c:pt idx="28">
                  <c:v>6.15201157370948</c:v>
                </c:pt>
                <c:pt idx="29">
                  <c:v>6.3638531986584175</c:v>
                </c:pt>
                <c:pt idx="30">
                  <c:v>6.575165347197701</c:v>
                </c:pt>
                <c:pt idx="31">
                  <c:v>6.785949342699275</c:v>
                </c:pt>
                <c:pt idx="32">
                  <c:v>6.996206505227477</c:v>
                </c:pt>
                <c:pt idx="33">
                  <c:v>7.205938151547268</c:v>
                </c:pt>
                <c:pt idx="34">
                  <c:v>7.415145595132528</c:v>
                </c:pt>
                <c:pt idx="35">
                  <c:v>7.623830146174197</c:v>
                </c:pt>
                <c:pt idx="36">
                  <c:v>7.8319931115885595</c:v>
                </c:pt>
                <c:pt idx="37">
                  <c:v>8.039635795025381</c:v>
                </c:pt>
                <c:pt idx="38">
                  <c:v>8.246759496876086</c:v>
                </c:pt>
                <c:pt idx="39">
                  <c:v>8.453365514281893</c:v>
                </c:pt>
                <c:pt idx="40">
                  <c:v>8.659455141142008</c:v>
                </c:pt>
                <c:pt idx="41">
                  <c:v>8.865029668121577</c:v>
                </c:pt>
                <c:pt idx="42">
                  <c:v>9.070090382659947</c:v>
                </c:pt>
                <c:pt idx="43">
                  <c:v>9.274638568978585</c:v>
                </c:pt>
                <c:pt idx="44">
                  <c:v>9.478675508089195</c:v>
                </c:pt>
                <c:pt idx="45">
                  <c:v>9.682202477801741</c:v>
                </c:pt>
                <c:pt idx="46">
                  <c:v>9.885220752732407</c:v>
                </c:pt>
                <c:pt idx="47">
                  <c:v>10.087731604311632</c:v>
                </c:pt>
                <c:pt idx="48">
                  <c:v>10.289736300792011</c:v>
                </c:pt>
                <c:pt idx="49">
                  <c:v>10.491236107256299</c:v>
                </c:pt>
                <c:pt idx="50">
                  <c:v>10.692232285625302</c:v>
                </c:pt>
                <c:pt idx="51">
                  <c:v>10.89272609466575</c:v>
                </c:pt>
                <c:pt idx="52">
                  <c:v>11.092718789998289</c:v>
                </c:pt>
                <c:pt idx="53">
                  <c:v>11.292211624105184</c:v>
                </c:pt>
                <c:pt idx="54">
                  <c:v>11.491205846338318</c:v>
                </c:pt>
                <c:pt idx="55">
                  <c:v>11.6897027029269</c:v>
                </c:pt>
                <c:pt idx="56">
                  <c:v>11.887703436985335</c:v>
                </c:pt>
                <c:pt idx="57">
                  <c:v>12.085209288521016</c:v>
                </c:pt>
                <c:pt idx="58">
                  <c:v>12.282221494442016</c:v>
                </c:pt>
                <c:pt idx="59">
                  <c:v>12.478741288564926</c:v>
                </c:pt>
                <c:pt idx="60">
                  <c:v>12.674769901622508</c:v>
                </c:pt>
                <c:pt idx="61">
                  <c:v>12.870308561271464</c:v>
                </c:pt>
                <c:pt idx="62">
                  <c:v>13.065358492100044</c:v>
                </c:pt>
                <c:pt idx="63">
                  <c:v>13.259920915635835</c:v>
                </c:pt>
                <c:pt idx="64">
                  <c:v>13.453997050353275</c:v>
                </c:pt>
                <c:pt idx="65">
                  <c:v>13.6475881116814</c:v>
                </c:pt>
                <c:pt idx="66">
                  <c:v>13.840695312011377</c:v>
                </c:pt>
                <c:pt idx="67">
                  <c:v>14.033319860704122</c:v>
                </c:pt>
                <c:pt idx="68">
                  <c:v>14.225462964097911</c:v>
                </c:pt>
                <c:pt idx="69">
                  <c:v>14.417125825515875</c:v>
                </c:pt>
                <c:pt idx="70">
                  <c:v>14.608309645273552</c:v>
                </c:pt>
                <c:pt idx="71">
                  <c:v>14.79901562068644</c:v>
                </c:pt>
                <c:pt idx="72">
                  <c:v>14.989244946077456</c:v>
                </c:pt>
                <c:pt idx="73">
                  <c:v>15.178998812784437</c:v>
                </c:pt>
                <c:pt idx="74">
                  <c:v>15.368278409167571</c:v>
                </c:pt>
                <c:pt idx="75">
                  <c:v>15.557084920616914</c:v>
                </c:pt>
                <c:pt idx="76">
                  <c:v>15.745419529559689</c:v>
                </c:pt>
                <c:pt idx="77">
                  <c:v>15.933283415467823</c:v>
                </c:pt>
                <c:pt idx="78">
                  <c:v>16.120677754865252</c:v>
                </c:pt>
                <c:pt idx="79">
                  <c:v>16.307603721335287</c:v>
                </c:pt>
                <c:pt idx="80">
                  <c:v>16.494062485528044</c:v>
                </c:pt>
                <c:pt idx="81">
                  <c:v>16.680055215167666</c:v>
                </c:pt>
                <c:pt idx="82">
                  <c:v>16.86558307505972</c:v>
                </c:pt>
                <c:pt idx="83">
                  <c:v>17.050647227098455</c:v>
                </c:pt>
                <c:pt idx="84">
                  <c:v>17.235248830274063</c:v>
                </c:pt>
                <c:pt idx="85">
                  <c:v>17.419389040679988</c:v>
                </c:pt>
                <c:pt idx="86">
                  <c:v>17.603069011520116</c:v>
                </c:pt>
                <c:pt idx="87">
                  <c:v>17.786289893116052</c:v>
                </c:pt>
                <c:pt idx="88">
                  <c:v>17.96905283291424</c:v>
                </c:pt>
                <c:pt idx="89">
                  <c:v>18.151358975493235</c:v>
                </c:pt>
                <c:pt idx="90">
                  <c:v>18.33320946257083</c:v>
                </c:pt>
                <c:pt idx="91">
                  <c:v>18.51460543301121</c:v>
                </c:pt>
                <c:pt idx="92">
                  <c:v>18.695548022832064</c:v>
                </c:pt>
                <c:pt idx="93">
                  <c:v>18.876038365211752</c:v>
                </c:pt>
                <c:pt idx="94">
                  <c:v>19.05607759049636</c:v>
                </c:pt>
                <c:pt idx="95">
                  <c:v>19.2356668262068</c:v>
                </c:pt>
                <c:pt idx="96">
                  <c:v>19.41480719704583</c:v>
                </c:pt>
                <c:pt idx="97">
                  <c:v>19.593499824905155</c:v>
                </c:pt>
                <c:pt idx="98">
                  <c:v>19.77174582887242</c:v>
                </c:pt>
                <c:pt idx="99">
                  <c:v>19.949546325238238</c:v>
                </c:pt>
                <c:pt idx="100">
                  <c:v>20.126902427503143</c:v>
                </c:pt>
                <c:pt idx="101">
                  <c:v>20.30381524638461</c:v>
                </c:pt>
                <c:pt idx="102">
                  <c:v>20.480285889823985</c:v>
                </c:pt>
                <c:pt idx="103">
                  <c:v>20.656315462993398</c:v>
                </c:pt>
                <c:pt idx="104">
                  <c:v>20.831905068302778</c:v>
                </c:pt>
                <c:pt idx="105">
                  <c:v>21.007055805406633</c:v>
                </c:pt>
                <c:pt idx="106">
                  <c:v>21.181768771211026</c:v>
                </c:pt>
                <c:pt idx="107">
                  <c:v>21.356045059880415</c:v>
                </c:pt>
                <c:pt idx="108">
                  <c:v>21.529885762844504</c:v>
                </c:pt>
                <c:pt idx="109">
                  <c:v>21.703291968805072</c:v>
                </c:pt>
                <c:pt idx="110">
                  <c:v>21.876264763742817</c:v>
                </c:pt>
                <c:pt idx="111">
                  <c:v>22.04880523092411</c:v>
                </c:pt>
                <c:pt idx="112">
                  <c:v>22.22091445090784</c:v>
                </c:pt>
                <c:pt idx="113">
                  <c:v>22.39259350155214</c:v>
                </c:pt>
                <c:pt idx="114">
                  <c:v>22.56384345802113</c:v>
                </c:pt>
                <c:pt idx="115">
                  <c:v>22.734665392791708</c:v>
                </c:pt>
                <c:pt idx="116">
                  <c:v>22.90506037566017</c:v>
                </c:pt>
                <c:pt idx="117">
                  <c:v>23.075029473749023</c:v>
                </c:pt>
                <c:pt idx="118">
                  <c:v>23.244573751513578</c:v>
                </c:pt>
                <c:pt idx="119">
                  <c:v>23.41369427074863</c:v>
                </c:pt>
                <c:pt idx="120">
                  <c:v>23.582392090595192</c:v>
                </c:pt>
                <c:pt idx="121">
                  <c:v>23.750668267546992</c:v>
                </c:pt>
              </c:numCache>
            </c:numRef>
          </c:val>
          <c:smooth val="0"/>
        </c:ser>
        <c:axId val="66194777"/>
        <c:axId val="58882082"/>
      </c:lineChart>
      <c:catAx>
        <c:axId val="6619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(minuti)</a:t>
                </a:r>
              </a:p>
            </c:rich>
          </c:tx>
          <c:layout>
            <c:manualLayout>
              <c:xMode val="factor"/>
              <c:yMode val="factor"/>
              <c:x val="0.0427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82082"/>
        <c:crosses val="autoZero"/>
        <c:auto val="1"/>
        <c:lblOffset val="100"/>
        <c:tickLblSkip val="10"/>
        <c:tickMarkSkip val="10"/>
        <c:noMultiLvlLbl val="0"/>
      </c:catAx>
      <c:valAx>
        <c:axId val="58882082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(°C)</a:t>
                </a:r>
              </a:p>
            </c:rich>
          </c:tx>
          <c:layout>
            <c:manualLayout>
              <c:xMode val="factor"/>
              <c:yMode val="factor"/>
              <c:x val="0.0302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94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47625</xdr:rowOff>
    </xdr:from>
    <xdr:to>
      <xdr:col>6</xdr:col>
      <xdr:colOff>571500</xdr:colOff>
      <xdr:row>40</xdr:row>
      <xdr:rowOff>57150</xdr:rowOff>
    </xdr:to>
    <xdr:graphicFrame>
      <xdr:nvGraphicFramePr>
        <xdr:cNvPr id="1" name="Chart 13"/>
        <xdr:cNvGraphicFramePr/>
      </xdr:nvGraphicFramePr>
      <xdr:xfrm>
        <a:off x="38100" y="4400550"/>
        <a:ext cx="41910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F23" sqref="F23"/>
    </sheetView>
  </sheetViews>
  <sheetFormatPr defaultColWidth="9.140625" defaultRowHeight="12.75"/>
  <sheetData>
    <row r="1" ht="12.75">
      <c r="E1" s="4" t="s">
        <v>0</v>
      </c>
    </row>
    <row r="4" ht="12.75">
      <c r="A4" s="5" t="s">
        <v>11</v>
      </c>
    </row>
    <row r="5" ht="13.5" thickBot="1"/>
    <row r="6" spans="1:7" ht="13.5" thickBot="1">
      <c r="A6" t="s">
        <v>1</v>
      </c>
      <c r="F6" s="1">
        <v>1</v>
      </c>
      <c r="G6" t="s">
        <v>5</v>
      </c>
    </row>
    <row r="7" spans="1:7" ht="13.5" thickBot="1">
      <c r="A7" t="s">
        <v>2</v>
      </c>
      <c r="F7" s="1">
        <v>1</v>
      </c>
      <c r="G7" t="s">
        <v>5</v>
      </c>
    </row>
    <row r="8" spans="1:7" ht="13.5" thickBot="1">
      <c r="A8" t="s">
        <v>3</v>
      </c>
      <c r="F8" s="1">
        <v>1</v>
      </c>
      <c r="G8" t="s">
        <v>5</v>
      </c>
    </row>
    <row r="9" spans="1:7" ht="13.5" thickBot="1">
      <c r="A9" t="s">
        <v>24</v>
      </c>
      <c r="F9" s="1">
        <v>0</v>
      </c>
      <c r="G9" t="s">
        <v>6</v>
      </c>
    </row>
    <row r="10" spans="1:7" ht="13.5" thickBot="1">
      <c r="A10" t="s">
        <v>17</v>
      </c>
      <c r="F10" s="1">
        <v>20</v>
      </c>
      <c r="G10" t="s">
        <v>6</v>
      </c>
    </row>
    <row r="11" spans="1:7" ht="13.5" thickBot="1">
      <c r="A11" t="s">
        <v>4</v>
      </c>
      <c r="F11" s="1">
        <v>100</v>
      </c>
      <c r="G11" t="s">
        <v>18</v>
      </c>
    </row>
    <row r="12" spans="1:7" ht="13.5" thickBot="1">
      <c r="A12" t="s">
        <v>10</v>
      </c>
      <c r="F12" s="1">
        <v>11</v>
      </c>
      <c r="G12" t="s">
        <v>22</v>
      </c>
    </row>
    <row r="13" ht="12.75">
      <c r="A13" t="s">
        <v>23</v>
      </c>
    </row>
    <row r="15" ht="12.75">
      <c r="A15" s="5" t="s">
        <v>12</v>
      </c>
    </row>
    <row r="16" ht="13.5" thickBot="1"/>
    <row r="17" spans="1:7" ht="13.5" thickBot="1">
      <c r="A17" t="s">
        <v>13</v>
      </c>
      <c r="F17" s="3">
        <f>2*((F6+F7)*F8+F6*F7)</f>
        <v>6</v>
      </c>
      <c r="G17" t="s">
        <v>15</v>
      </c>
    </row>
    <row r="18" spans="1:7" ht="13.5" thickBot="1">
      <c r="A18" t="s">
        <v>19</v>
      </c>
      <c r="F18" s="3">
        <f>F6*F7*F8</f>
        <v>1</v>
      </c>
      <c r="G18" t="s">
        <v>20</v>
      </c>
    </row>
    <row r="19" spans="1:7" ht="13.5" thickBot="1">
      <c r="A19" t="s">
        <v>14</v>
      </c>
      <c r="F19" s="3">
        <f>F18*860</f>
        <v>860</v>
      </c>
      <c r="G19" t="s">
        <v>16</v>
      </c>
    </row>
    <row r="20" spans="1:7" ht="13.5" thickBot="1">
      <c r="A20" s="2" t="s">
        <v>8</v>
      </c>
      <c r="F20" s="3">
        <f>(F12*F17*(F10-F9)*(2.71828^(F12*F17*F11*60/F19/1840))/((2.71828^(F12*F17*F11*60/F19/1840))-1))/1000</f>
        <v>5.962169312055769</v>
      </c>
      <c r="G20" t="s">
        <v>7</v>
      </c>
    </row>
    <row r="21" ht="13.5" thickBot="1"/>
    <row r="22" spans="1:6" ht="13.5" thickBot="1">
      <c r="A22" s="5" t="s">
        <v>21</v>
      </c>
      <c r="F22" s="3">
        <v>6</v>
      </c>
    </row>
    <row r="24" ht="12.75">
      <c r="A24" s="2" t="s">
        <v>9</v>
      </c>
    </row>
  </sheetData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2"/>
  <sheetViews>
    <sheetView workbookViewId="0" topLeftCell="A1">
      <selection activeCell="B1" sqref="B1"/>
    </sheetView>
  </sheetViews>
  <sheetFormatPr defaultColWidth="9.140625" defaultRowHeight="12.75"/>
  <sheetData>
    <row r="1" spans="1:2" ht="13.5" thickBot="1">
      <c r="A1">
        <v>0</v>
      </c>
      <c r="B1" s="3">
        <f>Foglio1!F$22*1000/Foglio1!F$12/Foglio1!F$17*((2.71828^(Foglio1!F$12*Foglio1!F$17*A1*60/Foglio1!F$19/1840)-1)/2.71828^(Foglio1!F$12*Foglio1!F$17*A1*60/Foglio1!F$19/1840))+Foglio1!F$9</f>
        <v>0</v>
      </c>
    </row>
    <row r="2" spans="1:2" ht="13.5" thickBot="1">
      <c r="A2">
        <f>A1+1</f>
        <v>1</v>
      </c>
      <c r="B2" s="3">
        <f>Foglio1!F$22*1000/Foglio1!F$12/Foglio1!F$17*((2.71828^(Foglio1!F$12*Foglio1!F$17*A2*60/Foglio1!F$19/1840)-1)/2.71828^(Foglio1!F$12*Foglio1!F$17*A2*60/Foglio1!F$19/1840))+Foglio1!F$9</f>
        <v>0.22721794677006638</v>
      </c>
    </row>
    <row r="3" spans="1:2" ht="13.5" thickBot="1">
      <c r="A3">
        <f>A2+1</f>
        <v>2</v>
      </c>
      <c r="B3" s="3">
        <f>Foglio1!F$22*1000/Foglio1!F$12/Foglio1!F$17*((2.71828^(Foglio1!F$12*Foglio1!F$17*A3*60/Foglio1!F$19/1840)-1)/2.71828^(Foglio1!F$12*Foglio1!F$17*A3*60/Foglio1!F$19/1840))+Foglio1!F$9</f>
        <v>0.4538679855914681</v>
      </c>
    </row>
    <row r="4" spans="1:2" ht="13.5" thickBot="1">
      <c r="A4">
        <f aca="true" t="shared" si="0" ref="A4:A67">A3+1</f>
        <v>3</v>
      </c>
      <c r="B4" s="3">
        <f>Foglio1!F$22*1000/Foglio1!F$12/Foglio1!F$17*((2.71828^(Foglio1!F$12*Foglio1!F$17*A4*60/Foglio1!F$19/1840)-1)/2.71828^(Foglio1!F$12*Foglio1!F$17*A4*60/Foglio1!F$19/1840))+Foglio1!F$9</f>
        <v>0.6799515358918395</v>
      </c>
    </row>
    <row r="5" spans="1:2" ht="13.5" thickBot="1">
      <c r="A5">
        <f t="shared" si="0"/>
        <v>4</v>
      </c>
      <c r="B5" s="3">
        <f>Foglio1!F$22*1000/Foglio1!F$12/Foglio1!F$17*((2.71828^(Foglio1!F$12*Foglio1!F$17*A5*60/Foglio1!F$19/1840)-1)/2.71828^(Foglio1!F$12*Foglio1!F$17*A5*60/Foglio1!F$19/1840))+Foglio1!F$9</f>
        <v>0.9054700135511522</v>
      </c>
    </row>
    <row r="6" spans="1:2" ht="13.5" thickBot="1">
      <c r="A6">
        <f t="shared" si="0"/>
        <v>5</v>
      </c>
      <c r="B6" s="3">
        <f>Foglio1!F$22*1000/Foglio1!F$12/Foglio1!F$17*((2.71828^(Foglio1!F$12*Foglio1!F$17*A6*60/Foglio1!F$19/1840)-1)/2.71828^(Foglio1!F$12*Foglio1!F$17*A6*60/Foglio1!F$19/1840))+Foglio1!F$9</f>
        <v>1.130424830910466</v>
      </c>
    </row>
    <row r="7" spans="1:2" ht="13.5" thickBot="1">
      <c r="A7">
        <f t="shared" si="0"/>
        <v>6</v>
      </c>
      <c r="B7" s="3">
        <f>Foglio1!F$22*1000/Foglio1!F$12/Foglio1!F$17*((2.71828^(Foglio1!F$12*Foglio1!F$17*A7*60/Foglio1!F$19/1840)-1)/2.71828^(Foglio1!F$12*Foglio1!F$17*A7*60/Foglio1!F$19/1840))+Foglio1!F$9</f>
        <v>1.3548173967809163</v>
      </c>
    </row>
    <row r="8" spans="1:2" ht="13.5" thickBot="1">
      <c r="A8">
        <f t="shared" si="0"/>
        <v>7</v>
      </c>
      <c r="B8" s="3">
        <f>Foglio1!F$22*1000/Foglio1!F$12/Foglio1!F$17*((2.71828^(Foglio1!F$12*Foglio1!F$17*A8*60/Foglio1!F$19/1840)-1)/2.71828^(Foglio1!F$12*Foglio1!F$17*A8*60/Foglio1!F$19/1840))+Foglio1!F$9</f>
        <v>1.5786491164523946</v>
      </c>
    </row>
    <row r="9" spans="1:2" ht="13.5" thickBot="1">
      <c r="A9">
        <f t="shared" si="0"/>
        <v>8</v>
      </c>
      <c r="B9" s="3">
        <f>Foglio1!F$22*1000/Foglio1!F$12/Foglio1!F$17*((2.71828^(Foglio1!F$12*Foglio1!F$17*A9*60/Foglio1!F$19/1840)-1)/2.71828^(Foglio1!F$12*Foglio1!F$17*A9*60/Foglio1!F$19/1840))+Foglio1!F$9</f>
        <v>1.8019213917024477</v>
      </c>
    </row>
    <row r="10" spans="1:2" ht="13.5" thickBot="1">
      <c r="A10">
        <f t="shared" si="0"/>
        <v>9</v>
      </c>
      <c r="B10" s="3">
        <f>Foglio1!F$22*1000/Foglio1!F$12/Foglio1!F$17*((2.71828^(Foglio1!F$12*Foglio1!F$17*A10*60/Foglio1!F$19/1840)-1)/2.71828^(Foglio1!F$12*Foglio1!F$17*A10*60/Foglio1!F$19/1840))+Foglio1!F$9</f>
        <v>2.024635620805011</v>
      </c>
    </row>
    <row r="11" spans="1:2" ht="13.5" thickBot="1">
      <c r="A11">
        <f t="shared" si="0"/>
        <v>10</v>
      </c>
      <c r="B11" s="3">
        <f>Foglio1!F$22*1000/Foglio1!F$12/Foglio1!F$17*((2.71828^(Foglio1!F$12*Foglio1!F$17*A11*60/Foglio1!F$19/1840)-1)/2.71828^(Foglio1!F$12*Foglio1!F$17*A11*60/Foglio1!F$19/1840))+Foglio1!F$9</f>
        <v>2.2467931985391942</v>
      </c>
    </row>
    <row r="12" spans="1:2" ht="13.5" thickBot="1">
      <c r="A12">
        <f t="shared" si="0"/>
        <v>11</v>
      </c>
      <c r="B12" s="3">
        <f>Foglio1!F$22*1000/Foglio1!F$12/Foglio1!F$17*((2.71828^(Foglio1!F$12*Foglio1!F$17*A12*60/Foglio1!F$19/1840)-1)/2.71828^(Foglio1!F$12*Foglio1!F$17*A12*60/Foglio1!F$19/1840))+Foglio1!F$9</f>
        <v>2.4683955161979907</v>
      </c>
    </row>
    <row r="13" spans="1:2" ht="13.5" thickBot="1">
      <c r="A13">
        <f t="shared" si="0"/>
        <v>12</v>
      </c>
      <c r="B13" s="3">
        <f>Foglio1!F$22*1000/Foglio1!F$12/Foglio1!F$17*((2.71828^(Foglio1!F$12*Foglio1!F$17*A13*60/Foglio1!F$19/1840)-1)/2.71828^(Foglio1!F$12*Foglio1!F$17*A13*60/Foglio1!F$19/1840))+Foglio1!F$9</f>
        <v>2.689443961596993</v>
      </c>
    </row>
    <row r="14" spans="1:2" ht="13.5" thickBot="1">
      <c r="A14">
        <f t="shared" si="0"/>
        <v>13</v>
      </c>
      <c r="B14" s="3">
        <f>Foglio1!F$22*1000/Foglio1!F$12/Foglio1!F$17*((2.71828^(Foglio1!F$12*Foglio1!F$17*A14*60/Foglio1!F$19/1840)-1)/2.71828^(Foglio1!F$12*Foglio1!F$17*A14*60/Foglio1!F$19/1840))+Foglio1!F$9</f>
        <v>2.9099399190830906</v>
      </c>
    </row>
    <row r="15" spans="1:2" ht="13.5" thickBot="1">
      <c r="A15">
        <f t="shared" si="0"/>
        <v>14</v>
      </c>
      <c r="B15" s="3">
        <f>Foglio1!F$22*1000/Foglio1!F$12/Foglio1!F$17*((2.71828^(Foglio1!F$12*Foglio1!F$17*A15*60/Foglio1!F$19/1840)-1)/2.71828^(Foglio1!F$12*Foglio1!F$17*A15*60/Foglio1!F$19/1840))+Foglio1!F$9</f>
        <v>3.1298847695431404</v>
      </c>
    </row>
    <row r="16" spans="1:2" ht="13.5" thickBot="1">
      <c r="A16">
        <f t="shared" si="0"/>
        <v>15</v>
      </c>
      <c r="B16" s="3">
        <f>Foglio1!F$22*1000/Foglio1!F$12/Foglio1!F$17*((2.71828^(Foglio1!F$12*Foglio1!F$17*A16*60/Foglio1!F$19/1840)-1)/2.71828^(Foglio1!F$12*Foglio1!F$17*A16*60/Foglio1!F$19/1840))+Foglio1!F$9</f>
        <v>3.349279890412613</v>
      </c>
    </row>
    <row r="17" spans="1:2" ht="13.5" thickBot="1">
      <c r="A17">
        <f t="shared" si="0"/>
        <v>16</v>
      </c>
      <c r="B17" s="3">
        <f>Foglio1!F$22*1000/Foglio1!F$12/Foglio1!F$17*((2.71828^(Foglio1!F$12*Foglio1!F$17*A17*60/Foglio1!F$19/1840)-1)/2.71828^(Foglio1!F$12*Foglio1!F$17*A17*60/Foglio1!F$19/1840))+Foglio1!F$9</f>
        <v>3.5681266556842526</v>
      </c>
    </row>
    <row r="18" spans="1:2" ht="13.5" thickBot="1">
      <c r="A18">
        <f t="shared" si="0"/>
        <v>17</v>
      </c>
      <c r="B18" s="3">
        <f>Foglio1!F$22*1000/Foglio1!F$12/Foglio1!F$17*((2.71828^(Foglio1!F$12*Foglio1!F$17*A18*60/Foglio1!F$19/1840)-1)/2.71828^(Foglio1!F$12*Foglio1!F$17*A18*60/Foglio1!F$19/1840))+Foglio1!F$9</f>
        <v>3.786426435916616</v>
      </c>
    </row>
    <row r="19" spans="1:2" ht="13.5" thickBot="1">
      <c r="A19">
        <f t="shared" si="0"/>
        <v>18</v>
      </c>
      <c r="B19" s="3">
        <f>Foglio1!F$22*1000/Foglio1!F$12/Foglio1!F$17*((2.71828^(Foglio1!F$12*Foglio1!F$17*A19*60/Foglio1!F$19/1840)-1)/2.71828^(Foglio1!F$12*Foglio1!F$17*A19*60/Foglio1!F$19/1840))+Foglio1!F$9</f>
        <v>4.004180598242672</v>
      </c>
    </row>
    <row r="20" spans="1:2" ht="13.5" thickBot="1">
      <c r="A20">
        <f t="shared" si="0"/>
        <v>19</v>
      </c>
      <c r="B20" s="3">
        <f>Foglio1!F$22*1000/Foglio1!F$12/Foglio1!F$17*((2.71828^(Foglio1!F$12*Foglio1!F$17*A20*60/Foglio1!F$19/1840)-1)/2.71828^(Foglio1!F$12*Foglio1!F$17*A20*60/Foglio1!F$19/1840))+Foglio1!F$9</f>
        <v>4.221390506378417</v>
      </c>
    </row>
    <row r="21" spans="1:2" ht="13.5" thickBot="1">
      <c r="A21">
        <f t="shared" si="0"/>
        <v>20</v>
      </c>
      <c r="B21" s="3">
        <f>Foglio1!F$22*1000/Foglio1!F$12/Foglio1!F$17*((2.71828^(Foglio1!F$12*Foglio1!F$17*A21*60/Foglio1!F$19/1840)-1)/2.71828^(Foglio1!F$12*Foglio1!F$17*A21*60/Foglio1!F$19/1840))+Foglio1!F$9</f>
        <v>4.438057520631388</v>
      </c>
    </row>
    <row r="22" spans="1:2" ht="13.5" thickBot="1">
      <c r="A22">
        <f t="shared" si="0"/>
        <v>21</v>
      </c>
      <c r="B22" s="3">
        <f>Foglio1!F$22*1000/Foglio1!F$12/Foglio1!F$17*((2.71828^(Foglio1!F$12*Foglio1!F$17*A22*60/Foglio1!F$19/1840)-1)/2.71828^(Foglio1!F$12*Foglio1!F$17*A22*60/Foglio1!F$19/1840))+Foglio1!F$9</f>
        <v>4.654182997909105</v>
      </c>
    </row>
    <row r="23" spans="1:2" ht="13.5" thickBot="1">
      <c r="A23">
        <f t="shared" si="0"/>
        <v>22</v>
      </c>
      <c r="B23" s="3">
        <f>Foglio1!F$22*1000/Foglio1!F$12/Foglio1!F$17*((2.71828^(Foglio1!F$12*Foglio1!F$17*A23*60/Foglio1!F$19/1840)-1)/2.71828^(Foglio1!F$12*Foglio1!F$17*A23*60/Foglio1!F$19/1840))+Foglio1!F$9</f>
        <v>4.869768291727734</v>
      </c>
    </row>
    <row r="24" spans="1:2" ht="13.5" thickBot="1">
      <c r="A24">
        <f t="shared" si="0"/>
        <v>23</v>
      </c>
      <c r="B24" s="3">
        <f>Foglio1!F$22*1000/Foglio1!F$12/Foglio1!F$17*((2.71828^(Foglio1!F$12*Foglio1!F$17*A24*60/Foglio1!F$19/1840)-1)/2.71828^(Foglio1!F$12*Foglio1!F$17*A24*60/Foglio1!F$19/1840))+Foglio1!F$9</f>
        <v>5.084814752220406</v>
      </c>
    </row>
    <row r="25" spans="1:2" ht="13.5" thickBot="1">
      <c r="A25">
        <f t="shared" si="0"/>
        <v>24</v>
      </c>
      <c r="B25" s="3">
        <f>Foglio1!F$22*1000/Foglio1!F$12/Foglio1!F$17*((2.71828^(Foglio1!F$12*Foglio1!F$17*A25*60/Foglio1!F$19/1840)-1)/2.71828^(Foglio1!F$12*Foglio1!F$17*A25*60/Foglio1!F$19/1840))+Foglio1!F$9</f>
        <v>5.29932372614571</v>
      </c>
    </row>
    <row r="26" spans="1:2" ht="13.5" thickBot="1">
      <c r="A26">
        <f t="shared" si="0"/>
        <v>25</v>
      </c>
      <c r="B26" s="3">
        <f>Foglio1!F$22*1000/Foglio1!F$12/Foglio1!F$17*((2.71828^(Foglio1!F$12*Foglio1!F$17*A26*60/Foglio1!F$19/1840)-1)/2.71828^(Foglio1!F$12*Foglio1!F$17*A26*60/Foglio1!F$19/1840))+Foglio1!F$9</f>
        <v>5.513296556896215</v>
      </c>
    </row>
    <row r="27" spans="1:2" ht="13.5" thickBot="1">
      <c r="A27">
        <f t="shared" si="0"/>
        <v>26</v>
      </c>
      <c r="B27" s="3">
        <f>Foglio1!F$22*1000/Foglio1!F$12/Foglio1!F$17*((2.71828^(Foglio1!F$12*Foglio1!F$17*A27*60/Foglio1!F$19/1840)-1)/2.71828^(Foglio1!F$12*Foglio1!F$17*A27*60/Foglio1!F$19/1840))+Foglio1!F$9</f>
        <v>5.726734584506768</v>
      </c>
    </row>
    <row r="28" spans="1:2" ht="13.5" thickBot="1">
      <c r="A28">
        <f t="shared" si="0"/>
        <v>27</v>
      </c>
      <c r="B28" s="3">
        <f>Foglio1!F$22*1000/Foglio1!F$12/Foglio1!F$17*((2.71828^(Foglio1!F$12*Foglio1!F$17*A28*60/Foglio1!F$19/1840)-1)/2.71828^(Foglio1!F$12*Foglio1!F$17*A28*60/Foglio1!F$19/1840))+Foglio1!F$9</f>
        <v>5.939639145662953</v>
      </c>
    </row>
    <row r="29" spans="1:2" ht="13.5" thickBot="1">
      <c r="A29">
        <f t="shared" si="0"/>
        <v>28</v>
      </c>
      <c r="B29" s="3">
        <f>Foglio1!F$22*1000/Foglio1!F$12/Foglio1!F$17*((2.71828^(Foglio1!F$12*Foglio1!F$17*A29*60/Foglio1!F$19/1840)-1)/2.71828^(Foglio1!F$12*Foglio1!F$17*A29*60/Foglio1!F$19/1840))+Foglio1!F$9</f>
        <v>6.15201157370948</v>
      </c>
    </row>
    <row r="30" spans="1:2" ht="13.5" thickBot="1">
      <c r="A30">
        <f t="shared" si="0"/>
        <v>29</v>
      </c>
      <c r="B30" s="3">
        <f>Foglio1!F$22*1000/Foglio1!F$12/Foglio1!F$17*((2.71828^(Foglio1!F$12*Foglio1!F$17*A30*60/Foglio1!F$19/1840)-1)/2.71828^(Foglio1!F$12*Foglio1!F$17*A30*60/Foglio1!F$19/1840))+Foglio1!F$9</f>
        <v>6.3638531986584175</v>
      </c>
    </row>
    <row r="31" spans="1:2" ht="13.5" thickBot="1">
      <c r="A31">
        <f t="shared" si="0"/>
        <v>30</v>
      </c>
      <c r="B31" s="3">
        <f>Foglio1!F$22*1000/Foglio1!F$12/Foglio1!F$17*((2.71828^(Foglio1!F$12*Foglio1!F$17*A31*60/Foglio1!F$19/1840)-1)/2.71828^(Foglio1!F$12*Foglio1!F$17*A31*60/Foglio1!F$19/1840))+Foglio1!F$9</f>
        <v>6.575165347197701</v>
      </c>
    </row>
    <row r="32" spans="1:2" ht="13.5" thickBot="1">
      <c r="A32">
        <f t="shared" si="0"/>
        <v>31</v>
      </c>
      <c r="B32" s="3">
        <f>Foglio1!F$22*1000/Foglio1!F$12/Foglio1!F$17*((2.71828^(Foglio1!F$12*Foglio1!F$17*A32*60/Foglio1!F$19/1840)-1)/2.71828^(Foglio1!F$12*Foglio1!F$17*A32*60/Foglio1!F$19/1840))+Foglio1!F$9</f>
        <v>6.785949342699275</v>
      </c>
    </row>
    <row r="33" spans="1:2" ht="13.5" thickBot="1">
      <c r="A33">
        <f t="shared" si="0"/>
        <v>32</v>
      </c>
      <c r="B33" s="3">
        <f>Foglio1!F$22*1000/Foglio1!F$12/Foglio1!F$17*((2.71828^(Foglio1!F$12*Foglio1!F$17*A33*60/Foglio1!F$19/1840)-1)/2.71828^(Foglio1!F$12*Foglio1!F$17*A33*60/Foglio1!F$19/1840))+Foglio1!F$9</f>
        <v>6.996206505227477</v>
      </c>
    </row>
    <row r="34" spans="1:2" ht="13.5" thickBot="1">
      <c r="A34">
        <f t="shared" si="0"/>
        <v>33</v>
      </c>
      <c r="B34" s="3">
        <f>Foglio1!F$22*1000/Foglio1!F$12/Foglio1!F$17*((2.71828^(Foglio1!F$12*Foglio1!F$17*A34*60/Foglio1!F$19/1840)-1)/2.71828^(Foglio1!F$12*Foglio1!F$17*A34*60/Foglio1!F$19/1840))+Foglio1!F$9</f>
        <v>7.205938151547268</v>
      </c>
    </row>
    <row r="35" spans="1:2" ht="13.5" thickBot="1">
      <c r="A35">
        <f t="shared" si="0"/>
        <v>34</v>
      </c>
      <c r="B35" s="3">
        <f>Foglio1!F$22*1000/Foglio1!F$12/Foglio1!F$17*((2.71828^(Foglio1!F$12*Foglio1!F$17*A35*60/Foglio1!F$19/1840)-1)/2.71828^(Foglio1!F$12*Foglio1!F$17*A35*60/Foglio1!F$19/1840))+Foglio1!F$9</f>
        <v>7.415145595132528</v>
      </c>
    </row>
    <row r="36" spans="1:2" ht="13.5" thickBot="1">
      <c r="A36">
        <f t="shared" si="0"/>
        <v>35</v>
      </c>
      <c r="B36" s="3">
        <f>Foglio1!F$22*1000/Foglio1!F$12/Foglio1!F$17*((2.71828^(Foglio1!F$12*Foglio1!F$17*A36*60/Foglio1!F$19/1840)-1)/2.71828^(Foglio1!F$12*Foglio1!F$17*A36*60/Foglio1!F$19/1840))+Foglio1!F$9</f>
        <v>7.623830146174197</v>
      </c>
    </row>
    <row r="37" spans="1:2" ht="13.5" thickBot="1">
      <c r="A37">
        <f t="shared" si="0"/>
        <v>36</v>
      </c>
      <c r="B37" s="3">
        <f>Foglio1!F$22*1000/Foglio1!F$12/Foglio1!F$17*((2.71828^(Foglio1!F$12*Foglio1!F$17*A37*60/Foglio1!F$19/1840)-1)/2.71828^(Foglio1!F$12*Foglio1!F$17*A37*60/Foglio1!F$19/1840))+Foglio1!F$9</f>
        <v>7.8319931115885595</v>
      </c>
    </row>
    <row r="38" spans="1:2" ht="13.5" thickBot="1">
      <c r="A38">
        <f t="shared" si="0"/>
        <v>37</v>
      </c>
      <c r="B38" s="3">
        <f>Foglio1!F$22*1000/Foglio1!F$12/Foglio1!F$17*((2.71828^(Foglio1!F$12*Foglio1!F$17*A38*60/Foglio1!F$19/1840)-1)/2.71828^(Foglio1!F$12*Foglio1!F$17*A38*60/Foglio1!F$19/1840))+Foglio1!F$9</f>
        <v>8.039635795025381</v>
      </c>
    </row>
    <row r="39" spans="1:2" ht="13.5" thickBot="1">
      <c r="A39">
        <f t="shared" si="0"/>
        <v>38</v>
      </c>
      <c r="B39" s="3">
        <f>Foglio1!F$22*1000/Foglio1!F$12/Foglio1!F$17*((2.71828^(Foglio1!F$12*Foglio1!F$17*A39*60/Foglio1!F$19/1840)-1)/2.71828^(Foglio1!F$12*Foglio1!F$17*A39*60/Foglio1!F$19/1840))+Foglio1!F$9</f>
        <v>8.246759496876086</v>
      </c>
    </row>
    <row r="40" spans="1:2" ht="13.5" thickBot="1">
      <c r="A40">
        <f t="shared" si="0"/>
        <v>39</v>
      </c>
      <c r="B40" s="3">
        <f>Foglio1!F$22*1000/Foglio1!F$12/Foglio1!F$17*((2.71828^(Foglio1!F$12*Foglio1!F$17*A40*60/Foglio1!F$19/1840)-1)/2.71828^(Foglio1!F$12*Foglio1!F$17*A40*60/Foglio1!F$19/1840))+Foglio1!F$9</f>
        <v>8.453365514281893</v>
      </c>
    </row>
    <row r="41" spans="1:2" ht="13.5" thickBot="1">
      <c r="A41">
        <f t="shared" si="0"/>
        <v>40</v>
      </c>
      <c r="B41" s="3">
        <f>Foglio1!F$22*1000/Foglio1!F$12/Foglio1!F$17*((2.71828^(Foglio1!F$12*Foglio1!F$17*A41*60/Foglio1!F$19/1840)-1)/2.71828^(Foglio1!F$12*Foglio1!F$17*A41*60/Foglio1!F$19/1840))+Foglio1!F$9</f>
        <v>8.659455141142008</v>
      </c>
    </row>
    <row r="42" spans="1:2" ht="13.5" thickBot="1">
      <c r="A42">
        <f t="shared" si="0"/>
        <v>41</v>
      </c>
      <c r="B42" s="3">
        <f>Foglio1!F$22*1000/Foglio1!F$12/Foglio1!F$17*((2.71828^(Foglio1!F$12*Foglio1!F$17*A42*60/Foglio1!F$19/1840)-1)/2.71828^(Foglio1!F$12*Foglio1!F$17*A42*60/Foglio1!F$19/1840))+Foglio1!F$9</f>
        <v>8.865029668121577</v>
      </c>
    </row>
    <row r="43" spans="1:2" ht="13.5" thickBot="1">
      <c r="A43">
        <f t="shared" si="0"/>
        <v>42</v>
      </c>
      <c r="B43" s="3">
        <f>Foglio1!F$22*1000/Foglio1!F$12/Foglio1!F$17*((2.71828^(Foglio1!F$12*Foglio1!F$17*A43*60/Foglio1!F$19/1840)-1)/2.71828^(Foglio1!F$12*Foglio1!F$17*A43*60/Foglio1!F$19/1840))+Foglio1!F$9</f>
        <v>9.070090382659947</v>
      </c>
    </row>
    <row r="44" spans="1:2" ht="13.5" thickBot="1">
      <c r="A44">
        <f t="shared" si="0"/>
        <v>43</v>
      </c>
      <c r="B44" s="3">
        <f>Foglio1!F$22*1000/Foglio1!F$12/Foglio1!F$17*((2.71828^(Foglio1!F$12*Foglio1!F$17*A44*60/Foglio1!F$19/1840)-1)/2.71828^(Foglio1!F$12*Foglio1!F$17*A44*60/Foglio1!F$19/1840))+Foglio1!F$9</f>
        <v>9.274638568978585</v>
      </c>
    </row>
    <row r="45" spans="1:2" ht="13.5" thickBot="1">
      <c r="A45">
        <f t="shared" si="0"/>
        <v>44</v>
      </c>
      <c r="B45" s="3">
        <f>Foglio1!F$22*1000/Foglio1!F$12/Foglio1!F$17*((2.71828^(Foglio1!F$12*Foglio1!F$17*A45*60/Foglio1!F$19/1840)-1)/2.71828^(Foglio1!F$12*Foglio1!F$17*A45*60/Foglio1!F$19/1840))+Foglio1!F$9</f>
        <v>9.478675508089195</v>
      </c>
    </row>
    <row r="46" spans="1:2" ht="13.5" thickBot="1">
      <c r="A46">
        <f t="shared" si="0"/>
        <v>45</v>
      </c>
      <c r="B46" s="3">
        <f>Foglio1!F$22*1000/Foglio1!F$12/Foglio1!F$17*((2.71828^(Foglio1!F$12*Foglio1!F$17*A46*60/Foglio1!F$19/1840)-1)/2.71828^(Foglio1!F$12*Foglio1!F$17*A46*60/Foglio1!F$19/1840))+Foglio1!F$9</f>
        <v>9.682202477801741</v>
      </c>
    </row>
    <row r="47" spans="1:2" ht="13.5" thickBot="1">
      <c r="A47">
        <f t="shared" si="0"/>
        <v>46</v>
      </c>
      <c r="B47" s="3">
        <f>Foglio1!F$22*1000/Foglio1!F$12/Foglio1!F$17*((2.71828^(Foglio1!F$12*Foglio1!F$17*A47*60/Foglio1!F$19/1840)-1)/2.71828^(Foglio1!F$12*Foglio1!F$17*A47*60/Foglio1!F$19/1840))+Foglio1!F$9</f>
        <v>9.885220752732407</v>
      </c>
    </row>
    <row r="48" spans="1:2" ht="13.5" thickBot="1">
      <c r="A48">
        <f t="shared" si="0"/>
        <v>47</v>
      </c>
      <c r="B48" s="3">
        <f>Foglio1!F$22*1000/Foglio1!F$12/Foglio1!F$17*((2.71828^(Foglio1!F$12*Foglio1!F$17*A48*60/Foglio1!F$19/1840)-1)/2.71828^(Foglio1!F$12*Foglio1!F$17*A48*60/Foglio1!F$19/1840))+Foglio1!F$9</f>
        <v>10.087731604311632</v>
      </c>
    </row>
    <row r="49" spans="1:2" ht="13.5" thickBot="1">
      <c r="A49">
        <f t="shared" si="0"/>
        <v>48</v>
      </c>
      <c r="B49" s="3">
        <f>Foglio1!F$22*1000/Foglio1!F$12/Foglio1!F$17*((2.71828^(Foglio1!F$12*Foglio1!F$17*A49*60/Foglio1!F$19/1840)-1)/2.71828^(Foglio1!F$12*Foglio1!F$17*A49*60/Foglio1!F$19/1840))+Foglio1!F$9</f>
        <v>10.289736300792011</v>
      </c>
    </row>
    <row r="50" spans="1:2" ht="13.5" thickBot="1">
      <c r="A50">
        <f t="shared" si="0"/>
        <v>49</v>
      </c>
      <c r="B50" s="3">
        <f>Foglio1!F$22*1000/Foglio1!F$12/Foglio1!F$17*((2.71828^(Foglio1!F$12*Foglio1!F$17*A50*60/Foglio1!F$19/1840)-1)/2.71828^(Foglio1!F$12*Foglio1!F$17*A50*60/Foglio1!F$19/1840))+Foglio1!F$9</f>
        <v>10.491236107256299</v>
      </c>
    </row>
    <row r="51" spans="1:2" ht="13.5" thickBot="1">
      <c r="A51">
        <f t="shared" si="0"/>
        <v>50</v>
      </c>
      <c r="B51" s="3">
        <f>Foglio1!F$22*1000/Foglio1!F$12/Foglio1!F$17*((2.71828^(Foglio1!F$12*Foglio1!F$17*A51*60/Foglio1!F$19/1840)-1)/2.71828^(Foglio1!F$12*Foglio1!F$17*A51*60/Foglio1!F$19/1840))+Foglio1!F$9</f>
        <v>10.692232285625302</v>
      </c>
    </row>
    <row r="52" spans="1:2" ht="13.5" thickBot="1">
      <c r="A52">
        <f t="shared" si="0"/>
        <v>51</v>
      </c>
      <c r="B52" s="3">
        <f>Foglio1!F$22*1000/Foglio1!F$12/Foglio1!F$17*((2.71828^(Foglio1!F$12*Foglio1!F$17*A52*60/Foglio1!F$19/1840)-1)/2.71828^(Foglio1!F$12*Foglio1!F$17*A52*60/Foglio1!F$19/1840))+Foglio1!F$9</f>
        <v>10.89272609466575</v>
      </c>
    </row>
    <row r="53" spans="1:2" ht="13.5" thickBot="1">
      <c r="A53">
        <f t="shared" si="0"/>
        <v>52</v>
      </c>
      <c r="B53" s="3">
        <f>Foglio1!F$22*1000/Foglio1!F$12/Foglio1!F$17*((2.71828^(Foglio1!F$12*Foglio1!F$17*A53*60/Foglio1!F$19/1840)-1)/2.71828^(Foglio1!F$12*Foglio1!F$17*A53*60/Foglio1!F$19/1840))+Foglio1!F$9</f>
        <v>11.092718789998289</v>
      </c>
    </row>
    <row r="54" spans="1:2" ht="13.5" thickBot="1">
      <c r="A54">
        <f t="shared" si="0"/>
        <v>53</v>
      </c>
      <c r="B54" s="3">
        <f>Foglio1!F$22*1000/Foglio1!F$12/Foglio1!F$17*((2.71828^(Foglio1!F$12*Foglio1!F$17*A54*60/Foglio1!F$19/1840)-1)/2.71828^(Foglio1!F$12*Foglio1!F$17*A54*60/Foglio1!F$19/1840))+Foglio1!F$9</f>
        <v>11.292211624105184</v>
      </c>
    </row>
    <row r="55" spans="1:2" ht="13.5" thickBot="1">
      <c r="A55">
        <f t="shared" si="0"/>
        <v>54</v>
      </c>
      <c r="B55" s="3">
        <f>Foglio1!F$22*1000/Foglio1!F$12/Foglio1!F$17*((2.71828^(Foglio1!F$12*Foglio1!F$17*A55*60/Foglio1!F$19/1840)-1)/2.71828^(Foglio1!F$12*Foglio1!F$17*A55*60/Foglio1!F$19/1840))+Foglio1!F$9</f>
        <v>11.491205846338318</v>
      </c>
    </row>
    <row r="56" spans="1:2" ht="13.5" thickBot="1">
      <c r="A56">
        <f t="shared" si="0"/>
        <v>55</v>
      </c>
      <c r="B56" s="3">
        <f>Foglio1!F$22*1000/Foglio1!F$12/Foglio1!F$17*((2.71828^(Foglio1!F$12*Foglio1!F$17*A56*60/Foglio1!F$19/1840)-1)/2.71828^(Foglio1!F$12*Foglio1!F$17*A56*60/Foglio1!F$19/1840))+Foglio1!F$9</f>
        <v>11.6897027029269</v>
      </c>
    </row>
    <row r="57" spans="1:2" ht="13.5" thickBot="1">
      <c r="A57">
        <f t="shared" si="0"/>
        <v>56</v>
      </c>
      <c r="B57" s="3">
        <f>Foglio1!F$22*1000/Foglio1!F$12/Foglio1!F$17*((2.71828^(Foglio1!F$12*Foglio1!F$17*A57*60/Foglio1!F$19/1840)-1)/2.71828^(Foglio1!F$12*Foglio1!F$17*A57*60/Foglio1!F$19/1840))+Foglio1!F$9</f>
        <v>11.887703436985335</v>
      </c>
    </row>
    <row r="58" spans="1:2" ht="13.5" thickBot="1">
      <c r="A58">
        <f t="shared" si="0"/>
        <v>57</v>
      </c>
      <c r="B58" s="3">
        <f>Foglio1!F$22*1000/Foglio1!F$12/Foglio1!F$17*((2.71828^(Foglio1!F$12*Foglio1!F$17*A58*60/Foglio1!F$19/1840)-1)/2.71828^(Foglio1!F$12*Foglio1!F$17*A58*60/Foglio1!F$19/1840))+Foglio1!F$9</f>
        <v>12.085209288521016</v>
      </c>
    </row>
    <row r="59" spans="1:2" ht="13.5" thickBot="1">
      <c r="A59">
        <f t="shared" si="0"/>
        <v>58</v>
      </c>
      <c r="B59" s="3">
        <f>Foglio1!F$22*1000/Foglio1!F$12/Foglio1!F$17*((2.71828^(Foglio1!F$12*Foglio1!F$17*A59*60/Foglio1!F$19/1840)-1)/2.71828^(Foglio1!F$12*Foglio1!F$17*A59*60/Foglio1!F$19/1840))+Foglio1!F$9</f>
        <v>12.282221494442016</v>
      </c>
    </row>
    <row r="60" spans="1:2" ht="13.5" thickBot="1">
      <c r="A60">
        <f t="shared" si="0"/>
        <v>59</v>
      </c>
      <c r="B60" s="3">
        <f>Foglio1!F$22*1000/Foglio1!F$12/Foglio1!F$17*((2.71828^(Foglio1!F$12*Foglio1!F$17*A60*60/Foglio1!F$19/1840)-1)/2.71828^(Foglio1!F$12*Foglio1!F$17*A60*60/Foglio1!F$19/1840))+Foglio1!F$9</f>
        <v>12.478741288564926</v>
      </c>
    </row>
    <row r="61" spans="1:2" ht="13.5" thickBot="1">
      <c r="A61">
        <f t="shared" si="0"/>
        <v>60</v>
      </c>
      <c r="B61" s="3">
        <f>Foglio1!F$22*1000/Foglio1!F$12/Foglio1!F$17*((2.71828^(Foglio1!F$12*Foglio1!F$17*A61*60/Foglio1!F$19/1840)-1)/2.71828^(Foglio1!F$12*Foglio1!F$17*A61*60/Foglio1!F$19/1840))+Foglio1!F$9</f>
        <v>12.674769901622508</v>
      </c>
    </row>
    <row r="62" spans="1:2" ht="13.5" thickBot="1">
      <c r="A62">
        <f t="shared" si="0"/>
        <v>61</v>
      </c>
      <c r="B62" s="3">
        <f>Foglio1!F$22*1000/Foglio1!F$12/Foglio1!F$17*((2.71828^(Foglio1!F$12*Foglio1!F$17*A62*60/Foglio1!F$19/1840)-1)/2.71828^(Foglio1!F$12*Foglio1!F$17*A62*60/Foglio1!F$19/1840))+Foglio1!F$9</f>
        <v>12.870308561271464</v>
      </c>
    </row>
    <row r="63" spans="1:2" ht="13.5" thickBot="1">
      <c r="A63">
        <f t="shared" si="0"/>
        <v>62</v>
      </c>
      <c r="B63" s="3">
        <f>Foglio1!F$22*1000/Foglio1!F$12/Foglio1!F$17*((2.71828^(Foglio1!F$12*Foglio1!F$17*A63*60/Foglio1!F$19/1840)-1)/2.71828^(Foglio1!F$12*Foglio1!F$17*A63*60/Foglio1!F$19/1840))+Foglio1!F$9</f>
        <v>13.065358492100044</v>
      </c>
    </row>
    <row r="64" spans="1:2" ht="13.5" thickBot="1">
      <c r="A64">
        <f t="shared" si="0"/>
        <v>63</v>
      </c>
      <c r="B64" s="3">
        <f>Foglio1!F$22*1000/Foglio1!F$12/Foglio1!F$17*((2.71828^(Foglio1!F$12*Foglio1!F$17*A64*60/Foglio1!F$19/1840)-1)/2.71828^(Foglio1!F$12*Foglio1!F$17*A64*60/Foglio1!F$19/1840))+Foglio1!F$9</f>
        <v>13.259920915635835</v>
      </c>
    </row>
    <row r="65" spans="1:2" ht="13.5" thickBot="1">
      <c r="A65">
        <f t="shared" si="0"/>
        <v>64</v>
      </c>
      <c r="B65" s="3">
        <f>Foglio1!F$22*1000/Foglio1!F$12/Foglio1!F$17*((2.71828^(Foglio1!F$12*Foglio1!F$17*A65*60/Foglio1!F$19/1840)-1)/2.71828^(Foglio1!F$12*Foglio1!F$17*A65*60/Foglio1!F$19/1840))+Foglio1!F$9</f>
        <v>13.453997050353275</v>
      </c>
    </row>
    <row r="66" spans="1:2" ht="13.5" thickBot="1">
      <c r="A66">
        <f t="shared" si="0"/>
        <v>65</v>
      </c>
      <c r="B66" s="3">
        <f>Foglio1!F$22*1000/Foglio1!F$12/Foglio1!F$17*((2.71828^(Foglio1!F$12*Foglio1!F$17*A66*60/Foglio1!F$19/1840)-1)/2.71828^(Foglio1!F$12*Foglio1!F$17*A66*60/Foglio1!F$19/1840))+Foglio1!F$9</f>
        <v>13.6475881116814</v>
      </c>
    </row>
    <row r="67" spans="1:2" ht="13.5" thickBot="1">
      <c r="A67">
        <f t="shared" si="0"/>
        <v>66</v>
      </c>
      <c r="B67" s="3">
        <f>Foglio1!F$22*1000/Foglio1!F$12/Foglio1!F$17*((2.71828^(Foglio1!F$12*Foglio1!F$17*A67*60/Foglio1!F$19/1840)-1)/2.71828^(Foglio1!F$12*Foglio1!F$17*A67*60/Foglio1!F$19/1840))+Foglio1!F$9</f>
        <v>13.840695312011377</v>
      </c>
    </row>
    <row r="68" spans="1:2" ht="13.5" thickBot="1">
      <c r="A68">
        <f aca="true" t="shared" si="1" ref="A68:A120">A67+1</f>
        <v>67</v>
      </c>
      <c r="B68" s="3">
        <f>Foglio1!F$22*1000/Foglio1!F$12/Foglio1!F$17*((2.71828^(Foglio1!F$12*Foglio1!F$17*A68*60/Foglio1!F$19/1840)-1)/2.71828^(Foglio1!F$12*Foglio1!F$17*A68*60/Foglio1!F$19/1840))+Foglio1!F$9</f>
        <v>14.033319860704122</v>
      </c>
    </row>
    <row r="69" spans="1:2" ht="13.5" thickBot="1">
      <c r="A69">
        <f t="shared" si="1"/>
        <v>68</v>
      </c>
      <c r="B69" s="3">
        <f>Foglio1!F$22*1000/Foglio1!F$12/Foglio1!F$17*((2.71828^(Foglio1!F$12*Foglio1!F$17*A69*60/Foglio1!F$19/1840)-1)/2.71828^(Foglio1!F$12*Foglio1!F$17*A69*60/Foglio1!F$19/1840))+Foglio1!F$9</f>
        <v>14.225462964097911</v>
      </c>
    </row>
    <row r="70" spans="1:2" ht="13.5" thickBot="1">
      <c r="A70">
        <f t="shared" si="1"/>
        <v>69</v>
      </c>
      <c r="B70" s="3">
        <f>Foglio1!F$22*1000/Foglio1!F$12/Foglio1!F$17*((2.71828^(Foglio1!F$12*Foglio1!F$17*A70*60/Foglio1!F$19/1840)-1)/2.71828^(Foglio1!F$12*Foglio1!F$17*A70*60/Foglio1!F$19/1840))+Foglio1!F$9</f>
        <v>14.417125825515875</v>
      </c>
    </row>
    <row r="71" spans="1:2" ht="13.5" thickBot="1">
      <c r="A71">
        <f t="shared" si="1"/>
        <v>70</v>
      </c>
      <c r="B71" s="3">
        <f>Foglio1!F$22*1000/Foglio1!F$12/Foglio1!F$17*((2.71828^(Foglio1!F$12*Foglio1!F$17*A71*60/Foglio1!F$19/1840)-1)/2.71828^(Foglio1!F$12*Foglio1!F$17*A71*60/Foglio1!F$19/1840))+Foglio1!F$9</f>
        <v>14.608309645273552</v>
      </c>
    </row>
    <row r="72" spans="1:2" ht="13.5" thickBot="1">
      <c r="A72">
        <f t="shared" si="1"/>
        <v>71</v>
      </c>
      <c r="B72" s="3">
        <f>Foglio1!F$22*1000/Foglio1!F$12/Foglio1!F$17*((2.71828^(Foglio1!F$12*Foglio1!F$17*A72*60/Foglio1!F$19/1840)-1)/2.71828^(Foglio1!F$12*Foglio1!F$17*A72*60/Foglio1!F$19/1840))+Foglio1!F$9</f>
        <v>14.79901562068644</v>
      </c>
    </row>
    <row r="73" spans="1:2" ht="13.5" thickBot="1">
      <c r="A73">
        <f t="shared" si="1"/>
        <v>72</v>
      </c>
      <c r="B73" s="3">
        <f>Foglio1!F$22*1000/Foglio1!F$12/Foglio1!F$17*((2.71828^(Foglio1!F$12*Foglio1!F$17*A73*60/Foglio1!F$19/1840)-1)/2.71828^(Foglio1!F$12*Foglio1!F$17*A73*60/Foglio1!F$19/1840))+Foglio1!F$9</f>
        <v>14.989244946077456</v>
      </c>
    </row>
    <row r="74" spans="1:2" ht="13.5" thickBot="1">
      <c r="A74">
        <f t="shared" si="1"/>
        <v>73</v>
      </c>
      <c r="B74" s="3">
        <f>Foglio1!F$22*1000/Foglio1!F$12/Foglio1!F$17*((2.71828^(Foglio1!F$12*Foglio1!F$17*A74*60/Foglio1!F$19/1840)-1)/2.71828^(Foglio1!F$12*Foglio1!F$17*A74*60/Foglio1!F$19/1840))+Foglio1!F$9</f>
        <v>15.178998812784437</v>
      </c>
    </row>
    <row r="75" spans="1:2" ht="13.5" thickBot="1">
      <c r="A75">
        <f t="shared" si="1"/>
        <v>74</v>
      </c>
      <c r="B75" s="3">
        <f>Foglio1!F$22*1000/Foglio1!F$12/Foglio1!F$17*((2.71828^(Foglio1!F$12*Foglio1!F$17*A75*60/Foglio1!F$19/1840)-1)/2.71828^(Foglio1!F$12*Foglio1!F$17*A75*60/Foglio1!F$19/1840))+Foglio1!F$9</f>
        <v>15.368278409167571</v>
      </c>
    </row>
    <row r="76" spans="1:2" ht="13.5" thickBot="1">
      <c r="A76">
        <f t="shared" si="1"/>
        <v>75</v>
      </c>
      <c r="B76" s="3">
        <f>Foglio1!F$22*1000/Foglio1!F$12/Foglio1!F$17*((2.71828^(Foglio1!F$12*Foglio1!F$17*A76*60/Foglio1!F$19/1840)-1)/2.71828^(Foglio1!F$12*Foglio1!F$17*A76*60/Foglio1!F$19/1840))+Foglio1!F$9</f>
        <v>15.557084920616914</v>
      </c>
    </row>
    <row r="77" spans="1:2" ht="13.5" thickBot="1">
      <c r="A77">
        <f t="shared" si="1"/>
        <v>76</v>
      </c>
      <c r="B77" s="3">
        <f>Foglio1!F$22*1000/Foglio1!F$12/Foglio1!F$17*((2.71828^(Foglio1!F$12*Foglio1!F$17*A77*60/Foglio1!F$19/1840)-1)/2.71828^(Foglio1!F$12*Foglio1!F$17*A77*60/Foglio1!F$19/1840))+Foglio1!F$9</f>
        <v>15.745419529559689</v>
      </c>
    </row>
    <row r="78" spans="1:2" ht="13.5" thickBot="1">
      <c r="A78">
        <f t="shared" si="1"/>
        <v>77</v>
      </c>
      <c r="B78" s="3">
        <f>Foglio1!F$22*1000/Foglio1!F$12/Foglio1!F$17*((2.71828^(Foglio1!F$12*Foglio1!F$17*A78*60/Foglio1!F$19/1840)-1)/2.71828^(Foglio1!F$12*Foglio1!F$17*A78*60/Foglio1!F$19/1840))+Foglio1!F$9</f>
        <v>15.933283415467823</v>
      </c>
    </row>
    <row r="79" spans="1:2" ht="13.5" thickBot="1">
      <c r="A79">
        <f t="shared" si="1"/>
        <v>78</v>
      </c>
      <c r="B79" s="3">
        <f>Foglio1!F$22*1000/Foglio1!F$12/Foglio1!F$17*((2.71828^(Foglio1!F$12*Foglio1!F$17*A79*60/Foglio1!F$19/1840)-1)/2.71828^(Foglio1!F$12*Foglio1!F$17*A79*60/Foglio1!F$19/1840))+Foglio1!F$9</f>
        <v>16.120677754865252</v>
      </c>
    </row>
    <row r="80" spans="1:2" ht="13.5" thickBot="1">
      <c r="A80">
        <f t="shared" si="1"/>
        <v>79</v>
      </c>
      <c r="B80" s="3">
        <f>Foglio1!F$22*1000/Foglio1!F$12/Foglio1!F$17*((2.71828^(Foglio1!F$12*Foglio1!F$17*A80*60/Foglio1!F$19/1840)-1)/2.71828^(Foglio1!F$12*Foglio1!F$17*A80*60/Foglio1!F$19/1840))+Foglio1!F$9</f>
        <v>16.307603721335287</v>
      </c>
    </row>
    <row r="81" spans="1:2" ht="13.5" thickBot="1">
      <c r="A81">
        <f t="shared" si="1"/>
        <v>80</v>
      </c>
      <c r="B81" s="3">
        <f>Foglio1!F$22*1000/Foglio1!F$12/Foglio1!F$17*((2.71828^(Foglio1!F$12*Foglio1!F$17*A81*60/Foglio1!F$19/1840)-1)/2.71828^(Foglio1!F$12*Foglio1!F$17*A81*60/Foglio1!F$19/1840))+Foglio1!F$9</f>
        <v>16.494062485528044</v>
      </c>
    </row>
    <row r="82" spans="1:2" ht="13.5" thickBot="1">
      <c r="A82">
        <f t="shared" si="1"/>
        <v>81</v>
      </c>
      <c r="B82" s="3">
        <f>Foglio1!F$22*1000/Foglio1!F$12/Foglio1!F$17*((2.71828^(Foglio1!F$12*Foglio1!F$17*A82*60/Foglio1!F$19/1840)-1)/2.71828^(Foglio1!F$12*Foglio1!F$17*A82*60/Foglio1!F$19/1840))+Foglio1!F$9</f>
        <v>16.680055215167666</v>
      </c>
    </row>
    <row r="83" spans="1:2" ht="13.5" thickBot="1">
      <c r="A83">
        <f t="shared" si="1"/>
        <v>82</v>
      </c>
      <c r="B83" s="3">
        <f>Foglio1!F$22*1000/Foglio1!F$12/Foglio1!F$17*((2.71828^(Foglio1!F$12*Foglio1!F$17*A83*60/Foglio1!F$19/1840)-1)/2.71828^(Foglio1!F$12*Foglio1!F$17*A83*60/Foglio1!F$19/1840))+Foglio1!F$9</f>
        <v>16.86558307505972</v>
      </c>
    </row>
    <row r="84" spans="1:2" ht="13.5" thickBot="1">
      <c r="A84">
        <f t="shared" si="1"/>
        <v>83</v>
      </c>
      <c r="B84" s="3">
        <f>Foglio1!F$22*1000/Foglio1!F$12/Foglio1!F$17*((2.71828^(Foglio1!F$12*Foglio1!F$17*A84*60/Foglio1!F$19/1840)-1)/2.71828^(Foglio1!F$12*Foglio1!F$17*A84*60/Foglio1!F$19/1840))+Foglio1!F$9</f>
        <v>17.050647227098455</v>
      </c>
    </row>
    <row r="85" spans="1:2" ht="13.5" thickBot="1">
      <c r="A85">
        <f t="shared" si="1"/>
        <v>84</v>
      </c>
      <c r="B85" s="3">
        <f>Foglio1!F$22*1000/Foglio1!F$12/Foglio1!F$17*((2.71828^(Foglio1!F$12*Foglio1!F$17*A85*60/Foglio1!F$19/1840)-1)/2.71828^(Foglio1!F$12*Foglio1!F$17*A85*60/Foglio1!F$19/1840))+Foglio1!F$9</f>
        <v>17.235248830274063</v>
      </c>
    </row>
    <row r="86" spans="1:2" ht="13.5" thickBot="1">
      <c r="A86">
        <f t="shared" si="1"/>
        <v>85</v>
      </c>
      <c r="B86" s="3">
        <f>Foglio1!F$22*1000/Foglio1!F$12/Foglio1!F$17*((2.71828^(Foglio1!F$12*Foglio1!F$17*A86*60/Foglio1!F$19/1840)-1)/2.71828^(Foglio1!F$12*Foglio1!F$17*A86*60/Foglio1!F$19/1840))+Foglio1!F$9</f>
        <v>17.419389040679988</v>
      </c>
    </row>
    <row r="87" spans="1:2" ht="13.5" thickBot="1">
      <c r="A87">
        <f t="shared" si="1"/>
        <v>86</v>
      </c>
      <c r="B87" s="3">
        <f>Foglio1!F$22*1000/Foglio1!F$12/Foglio1!F$17*((2.71828^(Foglio1!F$12*Foglio1!F$17*A87*60/Foglio1!F$19/1840)-1)/2.71828^(Foglio1!F$12*Foglio1!F$17*A87*60/Foglio1!F$19/1840))+Foglio1!F$9</f>
        <v>17.603069011520116</v>
      </c>
    </row>
    <row r="88" spans="1:2" ht="13.5" thickBot="1">
      <c r="A88">
        <f t="shared" si="1"/>
        <v>87</v>
      </c>
      <c r="B88" s="3">
        <f>Foglio1!F$22*1000/Foglio1!F$12/Foglio1!F$17*((2.71828^(Foglio1!F$12*Foglio1!F$17*A88*60/Foglio1!F$19/1840)-1)/2.71828^(Foglio1!F$12*Foglio1!F$17*A88*60/Foglio1!F$19/1840))+Foglio1!F$9</f>
        <v>17.786289893116052</v>
      </c>
    </row>
    <row r="89" spans="1:2" ht="13.5" thickBot="1">
      <c r="A89">
        <f t="shared" si="1"/>
        <v>88</v>
      </c>
      <c r="B89" s="3">
        <f>Foglio1!F$22*1000/Foglio1!F$12/Foglio1!F$17*((2.71828^(Foglio1!F$12*Foglio1!F$17*A89*60/Foglio1!F$19/1840)-1)/2.71828^(Foglio1!F$12*Foglio1!F$17*A89*60/Foglio1!F$19/1840))+Foglio1!F$9</f>
        <v>17.96905283291424</v>
      </c>
    </row>
    <row r="90" spans="1:2" ht="13.5" thickBot="1">
      <c r="A90">
        <f t="shared" si="1"/>
        <v>89</v>
      </c>
      <c r="B90" s="3">
        <f>Foglio1!F$22*1000/Foglio1!F$12/Foglio1!F$17*((2.71828^(Foglio1!F$12*Foglio1!F$17*A90*60/Foglio1!F$19/1840)-1)/2.71828^(Foglio1!F$12*Foglio1!F$17*A90*60/Foglio1!F$19/1840))+Foglio1!F$9</f>
        <v>18.151358975493235</v>
      </c>
    </row>
    <row r="91" spans="1:2" ht="13.5" thickBot="1">
      <c r="A91">
        <f t="shared" si="1"/>
        <v>90</v>
      </c>
      <c r="B91" s="3">
        <f>Foglio1!F$22*1000/Foglio1!F$12/Foglio1!F$17*((2.71828^(Foglio1!F$12*Foglio1!F$17*A91*60/Foglio1!F$19/1840)-1)/2.71828^(Foglio1!F$12*Foglio1!F$17*A91*60/Foglio1!F$19/1840))+Foglio1!F$9</f>
        <v>18.33320946257083</v>
      </c>
    </row>
    <row r="92" spans="1:2" ht="13.5" thickBot="1">
      <c r="A92">
        <f t="shared" si="1"/>
        <v>91</v>
      </c>
      <c r="B92" s="3">
        <f>Foglio1!F$22*1000/Foglio1!F$12/Foglio1!F$17*((2.71828^(Foglio1!F$12*Foglio1!F$17*A92*60/Foglio1!F$19/1840)-1)/2.71828^(Foglio1!F$12*Foglio1!F$17*A92*60/Foglio1!F$19/1840))+Foglio1!F$9</f>
        <v>18.51460543301121</v>
      </c>
    </row>
    <row r="93" spans="1:2" ht="13.5" thickBot="1">
      <c r="A93">
        <f t="shared" si="1"/>
        <v>92</v>
      </c>
      <c r="B93" s="3">
        <f>Foglio1!F$22*1000/Foglio1!F$12/Foglio1!F$17*((2.71828^(Foglio1!F$12*Foglio1!F$17*A93*60/Foglio1!F$19/1840)-1)/2.71828^(Foglio1!F$12*Foglio1!F$17*A93*60/Foglio1!F$19/1840))+Foglio1!F$9</f>
        <v>18.695548022832064</v>
      </c>
    </row>
    <row r="94" spans="1:2" ht="13.5" thickBot="1">
      <c r="A94">
        <f t="shared" si="1"/>
        <v>93</v>
      </c>
      <c r="B94" s="3">
        <f>Foglio1!F$22*1000/Foglio1!F$12/Foglio1!F$17*((2.71828^(Foglio1!F$12*Foglio1!F$17*A94*60/Foglio1!F$19/1840)-1)/2.71828^(Foglio1!F$12*Foglio1!F$17*A94*60/Foglio1!F$19/1840))+Foglio1!F$9</f>
        <v>18.876038365211752</v>
      </c>
    </row>
    <row r="95" spans="1:2" ht="13.5" thickBot="1">
      <c r="A95">
        <f t="shared" si="1"/>
        <v>94</v>
      </c>
      <c r="B95" s="3">
        <f>Foglio1!F$22*1000/Foglio1!F$12/Foglio1!F$17*((2.71828^(Foglio1!F$12*Foglio1!F$17*A95*60/Foglio1!F$19/1840)-1)/2.71828^(Foglio1!F$12*Foglio1!F$17*A95*60/Foglio1!F$19/1840))+Foglio1!F$9</f>
        <v>19.05607759049636</v>
      </c>
    </row>
    <row r="96" spans="1:2" ht="13.5" thickBot="1">
      <c r="A96">
        <f t="shared" si="1"/>
        <v>95</v>
      </c>
      <c r="B96" s="3">
        <f>Foglio1!F$22*1000/Foglio1!F$12/Foglio1!F$17*((2.71828^(Foglio1!F$12*Foglio1!F$17*A96*60/Foglio1!F$19/1840)-1)/2.71828^(Foglio1!F$12*Foglio1!F$17*A96*60/Foglio1!F$19/1840))+Foglio1!F$9</f>
        <v>19.2356668262068</v>
      </c>
    </row>
    <row r="97" spans="1:2" ht="13.5" thickBot="1">
      <c r="A97">
        <f t="shared" si="1"/>
        <v>96</v>
      </c>
      <c r="B97" s="3">
        <f>Foglio1!F$22*1000/Foglio1!F$12/Foglio1!F$17*((2.71828^(Foglio1!F$12*Foglio1!F$17*A97*60/Foglio1!F$19/1840)-1)/2.71828^(Foglio1!F$12*Foglio1!F$17*A97*60/Foglio1!F$19/1840))+Foglio1!F$9</f>
        <v>19.41480719704583</v>
      </c>
    </row>
    <row r="98" spans="1:2" ht="13.5" thickBot="1">
      <c r="A98">
        <f t="shared" si="1"/>
        <v>97</v>
      </c>
      <c r="B98" s="3">
        <f>Foglio1!F$22*1000/Foglio1!F$12/Foglio1!F$17*((2.71828^(Foglio1!F$12*Foglio1!F$17*A98*60/Foglio1!F$19/1840)-1)/2.71828^(Foglio1!F$12*Foglio1!F$17*A98*60/Foglio1!F$19/1840))+Foglio1!F$9</f>
        <v>19.593499824905155</v>
      </c>
    </row>
    <row r="99" spans="1:2" ht="13.5" thickBot="1">
      <c r="A99">
        <f t="shared" si="1"/>
        <v>98</v>
      </c>
      <c r="B99" s="3">
        <f>Foglio1!F$22*1000/Foglio1!F$12/Foglio1!F$17*((2.71828^(Foglio1!F$12*Foglio1!F$17*A99*60/Foglio1!F$19/1840)-1)/2.71828^(Foglio1!F$12*Foglio1!F$17*A99*60/Foglio1!F$19/1840))+Foglio1!F$9</f>
        <v>19.77174582887242</v>
      </c>
    </row>
    <row r="100" spans="1:2" ht="13.5" thickBot="1">
      <c r="A100">
        <f t="shared" si="1"/>
        <v>99</v>
      </c>
      <c r="B100" s="3">
        <f>Foglio1!F$22*1000/Foglio1!F$12/Foglio1!F$17*((2.71828^(Foglio1!F$12*Foglio1!F$17*A100*60/Foglio1!F$19/1840)-1)/2.71828^(Foglio1!F$12*Foglio1!F$17*A100*60/Foglio1!F$19/1840))+Foglio1!F$9</f>
        <v>19.949546325238238</v>
      </c>
    </row>
    <row r="101" spans="1:2" ht="13.5" thickBot="1">
      <c r="A101">
        <f t="shared" si="1"/>
        <v>100</v>
      </c>
      <c r="B101" s="3">
        <f>Foglio1!F$22*1000/Foglio1!F$12/Foglio1!F$17*((2.71828^(Foglio1!F$12*Foglio1!F$17*A101*60/Foglio1!F$19/1840)-1)/2.71828^(Foglio1!F$12*Foglio1!F$17*A101*60/Foglio1!F$19/1840))+Foglio1!F$9</f>
        <v>20.126902427503143</v>
      </c>
    </row>
    <row r="102" spans="1:2" ht="13.5" thickBot="1">
      <c r="A102">
        <f t="shared" si="1"/>
        <v>101</v>
      </c>
      <c r="B102" s="3">
        <f>Foglio1!F$22*1000/Foglio1!F$12/Foglio1!F$17*((2.71828^(Foglio1!F$12*Foglio1!F$17*A102*60/Foglio1!F$19/1840)-1)/2.71828^(Foglio1!F$12*Foglio1!F$17*A102*60/Foglio1!F$19/1840))+Foglio1!F$9</f>
        <v>20.30381524638461</v>
      </c>
    </row>
    <row r="103" spans="1:2" ht="13.5" thickBot="1">
      <c r="A103">
        <f t="shared" si="1"/>
        <v>102</v>
      </c>
      <c r="B103" s="3">
        <f>Foglio1!F$22*1000/Foglio1!F$12/Foglio1!F$17*((2.71828^(Foglio1!F$12*Foglio1!F$17*A103*60/Foglio1!F$19/1840)-1)/2.71828^(Foglio1!F$12*Foglio1!F$17*A103*60/Foglio1!F$19/1840))+Foglio1!F$9</f>
        <v>20.480285889823985</v>
      </c>
    </row>
    <row r="104" spans="1:2" ht="13.5" thickBot="1">
      <c r="A104">
        <f t="shared" si="1"/>
        <v>103</v>
      </c>
      <c r="B104" s="3">
        <f>Foglio1!F$22*1000/Foglio1!F$12/Foglio1!F$17*((2.71828^(Foglio1!F$12*Foglio1!F$17*A104*60/Foglio1!F$19/1840)-1)/2.71828^(Foglio1!F$12*Foglio1!F$17*A104*60/Foglio1!F$19/1840))+Foglio1!F$9</f>
        <v>20.656315462993398</v>
      </c>
    </row>
    <row r="105" spans="1:2" ht="13.5" thickBot="1">
      <c r="A105">
        <f t="shared" si="1"/>
        <v>104</v>
      </c>
      <c r="B105" s="3">
        <f>Foglio1!F$22*1000/Foglio1!F$12/Foglio1!F$17*((2.71828^(Foglio1!F$12*Foglio1!F$17*A105*60/Foglio1!F$19/1840)-1)/2.71828^(Foglio1!F$12*Foglio1!F$17*A105*60/Foglio1!F$19/1840))+Foglio1!F$9</f>
        <v>20.831905068302778</v>
      </c>
    </row>
    <row r="106" spans="1:2" ht="13.5" thickBot="1">
      <c r="A106">
        <f t="shared" si="1"/>
        <v>105</v>
      </c>
      <c r="B106" s="3">
        <f>Foglio1!F$22*1000/Foglio1!F$12/Foglio1!F$17*((2.71828^(Foglio1!F$12*Foglio1!F$17*A106*60/Foglio1!F$19/1840)-1)/2.71828^(Foglio1!F$12*Foglio1!F$17*A106*60/Foglio1!F$19/1840))+Foglio1!F$9</f>
        <v>21.007055805406633</v>
      </c>
    </row>
    <row r="107" spans="1:2" ht="13.5" thickBot="1">
      <c r="A107">
        <f t="shared" si="1"/>
        <v>106</v>
      </c>
      <c r="B107" s="3">
        <f>Foglio1!F$22*1000/Foglio1!F$12/Foglio1!F$17*((2.71828^(Foglio1!F$12*Foglio1!F$17*A107*60/Foglio1!F$19/1840)-1)/2.71828^(Foglio1!F$12*Foglio1!F$17*A107*60/Foglio1!F$19/1840))+Foglio1!F$9</f>
        <v>21.181768771211026</v>
      </c>
    </row>
    <row r="108" spans="1:2" ht="13.5" thickBot="1">
      <c r="A108">
        <f t="shared" si="1"/>
        <v>107</v>
      </c>
      <c r="B108" s="3">
        <f>Foglio1!F$22*1000/Foglio1!F$12/Foglio1!F$17*((2.71828^(Foglio1!F$12*Foglio1!F$17*A108*60/Foglio1!F$19/1840)-1)/2.71828^(Foglio1!F$12*Foglio1!F$17*A108*60/Foglio1!F$19/1840))+Foglio1!F$9</f>
        <v>21.356045059880415</v>
      </c>
    </row>
    <row r="109" spans="1:2" ht="13.5" thickBot="1">
      <c r="A109">
        <f t="shared" si="1"/>
        <v>108</v>
      </c>
      <c r="B109" s="3">
        <f>Foglio1!F$22*1000/Foglio1!F$12/Foglio1!F$17*((2.71828^(Foglio1!F$12*Foglio1!F$17*A109*60/Foglio1!F$19/1840)-1)/2.71828^(Foglio1!F$12*Foglio1!F$17*A109*60/Foglio1!F$19/1840))+Foglio1!F$9</f>
        <v>21.529885762844504</v>
      </c>
    </row>
    <row r="110" spans="1:2" ht="13.5" thickBot="1">
      <c r="A110">
        <f t="shared" si="1"/>
        <v>109</v>
      </c>
      <c r="B110" s="3">
        <f>Foglio1!F$22*1000/Foglio1!F$12/Foglio1!F$17*((2.71828^(Foglio1!F$12*Foglio1!F$17*A110*60/Foglio1!F$19/1840)-1)/2.71828^(Foglio1!F$12*Foglio1!F$17*A110*60/Foglio1!F$19/1840))+Foglio1!F$9</f>
        <v>21.703291968805072</v>
      </c>
    </row>
    <row r="111" spans="1:2" ht="13.5" thickBot="1">
      <c r="A111">
        <f t="shared" si="1"/>
        <v>110</v>
      </c>
      <c r="B111" s="3">
        <f>Foglio1!F$22*1000/Foglio1!F$12/Foglio1!F$17*((2.71828^(Foglio1!F$12*Foglio1!F$17*A111*60/Foglio1!F$19/1840)-1)/2.71828^(Foglio1!F$12*Foglio1!F$17*A111*60/Foglio1!F$19/1840))+Foglio1!F$9</f>
        <v>21.876264763742817</v>
      </c>
    </row>
    <row r="112" spans="1:2" ht="13.5" thickBot="1">
      <c r="A112">
        <f t="shared" si="1"/>
        <v>111</v>
      </c>
      <c r="B112" s="3">
        <f>Foglio1!F$22*1000/Foglio1!F$12/Foglio1!F$17*((2.71828^(Foglio1!F$12*Foglio1!F$17*A112*60/Foglio1!F$19/1840)-1)/2.71828^(Foglio1!F$12*Foglio1!F$17*A112*60/Foglio1!F$19/1840))+Foglio1!F$9</f>
        <v>22.04880523092411</v>
      </c>
    </row>
    <row r="113" spans="1:2" ht="13.5" thickBot="1">
      <c r="A113">
        <f t="shared" si="1"/>
        <v>112</v>
      </c>
      <c r="B113" s="3">
        <f>Foglio1!F$22*1000/Foglio1!F$12/Foglio1!F$17*((2.71828^(Foglio1!F$12*Foglio1!F$17*A113*60/Foglio1!F$19/1840)-1)/2.71828^(Foglio1!F$12*Foglio1!F$17*A113*60/Foglio1!F$19/1840))+Foglio1!F$9</f>
        <v>22.22091445090784</v>
      </c>
    </row>
    <row r="114" spans="1:2" ht="13.5" thickBot="1">
      <c r="A114">
        <f t="shared" si="1"/>
        <v>113</v>
      </c>
      <c r="B114" s="3">
        <f>Foglio1!F$22*1000/Foglio1!F$12/Foglio1!F$17*((2.71828^(Foglio1!F$12*Foglio1!F$17*A114*60/Foglio1!F$19/1840)-1)/2.71828^(Foglio1!F$12*Foglio1!F$17*A114*60/Foglio1!F$19/1840))+Foglio1!F$9</f>
        <v>22.39259350155214</v>
      </c>
    </row>
    <row r="115" spans="1:2" ht="13.5" thickBot="1">
      <c r="A115">
        <f t="shared" si="1"/>
        <v>114</v>
      </c>
      <c r="B115" s="3">
        <f>Foglio1!F$22*1000/Foglio1!F$12/Foglio1!F$17*((2.71828^(Foglio1!F$12*Foglio1!F$17*A115*60/Foglio1!F$19/1840)-1)/2.71828^(Foglio1!F$12*Foglio1!F$17*A115*60/Foglio1!F$19/1840))+Foglio1!F$9</f>
        <v>22.56384345802113</v>
      </c>
    </row>
    <row r="116" spans="1:2" ht="13.5" thickBot="1">
      <c r="A116">
        <f t="shared" si="1"/>
        <v>115</v>
      </c>
      <c r="B116" s="3">
        <f>Foglio1!F$22*1000/Foglio1!F$12/Foglio1!F$17*((2.71828^(Foglio1!F$12*Foglio1!F$17*A116*60/Foglio1!F$19/1840)-1)/2.71828^(Foglio1!F$12*Foglio1!F$17*A116*60/Foglio1!F$19/1840))+Foglio1!F$9</f>
        <v>22.734665392791708</v>
      </c>
    </row>
    <row r="117" spans="1:2" ht="13.5" thickBot="1">
      <c r="A117">
        <f t="shared" si="1"/>
        <v>116</v>
      </c>
      <c r="B117" s="3">
        <f>Foglio1!F$22*1000/Foglio1!F$12/Foglio1!F$17*((2.71828^(Foglio1!F$12*Foglio1!F$17*A117*60/Foglio1!F$19/1840)-1)/2.71828^(Foglio1!F$12*Foglio1!F$17*A117*60/Foglio1!F$19/1840))+Foglio1!F$9</f>
        <v>22.90506037566017</v>
      </c>
    </row>
    <row r="118" spans="1:2" ht="13.5" thickBot="1">
      <c r="A118">
        <f t="shared" si="1"/>
        <v>117</v>
      </c>
      <c r="B118" s="3">
        <f>Foglio1!F$22*1000/Foglio1!F$12/Foglio1!F$17*((2.71828^(Foglio1!F$12*Foglio1!F$17*A118*60/Foglio1!F$19/1840)-1)/2.71828^(Foglio1!F$12*Foglio1!F$17*A118*60/Foglio1!F$19/1840))+Foglio1!F$9</f>
        <v>23.075029473749023</v>
      </c>
    </row>
    <row r="119" spans="1:2" ht="13.5" thickBot="1">
      <c r="A119">
        <f t="shared" si="1"/>
        <v>118</v>
      </c>
      <c r="B119" s="3">
        <f>Foglio1!F$22*1000/Foglio1!F$12/Foglio1!F$17*((2.71828^(Foglio1!F$12*Foglio1!F$17*A119*60/Foglio1!F$19/1840)-1)/2.71828^(Foglio1!F$12*Foglio1!F$17*A119*60/Foglio1!F$19/1840))+Foglio1!F$9</f>
        <v>23.244573751513578</v>
      </c>
    </row>
    <row r="120" spans="1:2" ht="13.5" thickBot="1">
      <c r="A120">
        <f t="shared" si="1"/>
        <v>119</v>
      </c>
      <c r="B120" s="3">
        <f>Foglio1!F$22*1000/Foglio1!F$12/Foglio1!F$17*((2.71828^(Foglio1!F$12*Foglio1!F$17*A120*60/Foglio1!F$19/1840)-1)/2.71828^(Foglio1!F$12*Foglio1!F$17*A120*60/Foglio1!F$19/1840))+Foglio1!F$9</f>
        <v>23.41369427074863</v>
      </c>
    </row>
    <row r="121" spans="1:2" ht="13.5" thickBot="1">
      <c r="A121">
        <f>A120+1</f>
        <v>120</v>
      </c>
      <c r="B121" s="3">
        <f>Foglio1!F$22*1000/Foglio1!F$12/Foglio1!F$17*((2.71828^(Foglio1!F$12*Foglio1!F$17*A121*60/Foglio1!F$19/1840)-1)/2.71828^(Foglio1!F$12*Foglio1!F$17*A121*60/Foglio1!F$19/1840))+Foglio1!F$9</f>
        <v>23.582392090595192</v>
      </c>
    </row>
    <row r="122" spans="1:2" ht="13.5" thickBot="1">
      <c r="A122">
        <f>A121+1</f>
        <v>121</v>
      </c>
      <c r="B122" s="3">
        <f>Foglio1!F$22*1000/Foglio1!F$12/Foglio1!F$17*((2.71828^(Foglio1!F$12*Foglio1!F$17*A122*60/Foglio1!F$19/1840)-1)/2.71828^(Foglio1!F$12*Foglio1!F$17*A122*60/Foglio1!F$19/1840))+Foglio1!F$9</f>
        <v>23.750668267546992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ROZZI ING. CARLO</dc:creator>
  <cp:keywords/>
  <dc:description/>
  <cp:lastModifiedBy> </cp:lastModifiedBy>
  <dcterms:created xsi:type="dcterms:W3CDTF">2002-01-31T16:59:05Z</dcterms:created>
  <dcterms:modified xsi:type="dcterms:W3CDTF">2004-05-21T18:53:00Z</dcterms:modified>
  <cp:category/>
  <cp:version/>
  <cp:contentType/>
  <cp:contentStatus/>
</cp:coreProperties>
</file>